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10020"/>
  </bookViews>
  <sheets>
    <sheet name="제1작업" sheetId="16" r:id="rId1"/>
    <sheet name="제2작업" sheetId="15" r:id="rId2"/>
    <sheet name="제3작업" sheetId="13" r:id="rId3"/>
    <sheet name="제4작업" sheetId="18" r:id="rId4"/>
  </sheets>
  <definedNames>
    <definedName name="_xlnm._FilterDatabase" localSheetId="1" hidden="1">제2작업!$B$2:$H$10</definedName>
    <definedName name="부서명">제1작업!$F$5:$F$12</definedName>
    <definedName name="이용형태">#REF!</definedName>
    <definedName name="팀명" localSheetId="0">#REF!</definedName>
    <definedName name="팀명" localSheetId="1">#REF!</definedName>
    <definedName name="팀명">#REF!</definedName>
    <definedName name="_xlnm.Criteria" localSheetId="1">제2작업!$B$13:$C$15</definedName>
    <definedName name="_xlnm.Extract" localSheetId="1">제2작업!$B$18:$H$18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I5" i="16" l="1"/>
  <c r="I6" i="16"/>
  <c r="I7" i="16"/>
  <c r="I8" i="16"/>
  <c r="I9" i="16"/>
  <c r="I10" i="16"/>
  <c r="I11" i="16"/>
  <c r="I12" i="16"/>
  <c r="J14" i="16"/>
  <c r="J6" i="16"/>
  <c r="J7" i="16"/>
  <c r="J8" i="16"/>
  <c r="J9" i="16"/>
  <c r="J10" i="16"/>
  <c r="J11" i="16"/>
  <c r="J12" i="16"/>
  <c r="J5" i="16"/>
  <c r="J13" i="16"/>
  <c r="E14" i="16"/>
  <c r="E13" i="16"/>
</calcChain>
</file>

<file path=xl/sharedStrings.xml><?xml version="1.0" encoding="utf-8"?>
<sst xmlns="http://schemas.openxmlformats.org/spreadsheetml/2006/main" count="154" uniqueCount="58">
  <si>
    <t>B-522</t>
    <phoneticPr fontId="2" type="noConversion"/>
  </si>
  <si>
    <t>분류</t>
    <phoneticPr fontId="2" type="noConversion"/>
  </si>
  <si>
    <t>사원번호</t>
    <phoneticPr fontId="2" type="noConversion"/>
  </si>
  <si>
    <t>이름</t>
    <phoneticPr fontId="2" type="noConversion"/>
  </si>
  <si>
    <t>부서명</t>
  </si>
  <si>
    <t>부서명</t>
    <phoneticPr fontId="2" type="noConversion"/>
  </si>
  <si>
    <t>학교명</t>
    <phoneticPr fontId="2" type="noConversion"/>
  </si>
  <si>
    <t>김정미</t>
  </si>
  <si>
    <t>김정미</t>
    <phoneticPr fontId="2" type="noConversion"/>
  </si>
  <si>
    <t>이영자</t>
    <phoneticPr fontId="2" type="noConversion"/>
  </si>
  <si>
    <t>오경수</t>
    <phoneticPr fontId="2" type="noConversion"/>
  </si>
  <si>
    <t>정민호</t>
    <phoneticPr fontId="2" type="noConversion"/>
  </si>
  <si>
    <t>심상민</t>
    <phoneticPr fontId="2" type="noConversion"/>
  </si>
  <si>
    <t>김길동</t>
    <phoneticPr fontId="2" type="noConversion"/>
  </si>
  <si>
    <t>박대국</t>
    <phoneticPr fontId="2" type="noConversion"/>
  </si>
  <si>
    <t>강민주</t>
    <phoneticPr fontId="2" type="noConversion"/>
  </si>
  <si>
    <t>A-121</t>
    <phoneticPr fontId="2" type="noConversion"/>
  </si>
  <si>
    <t>C-123</t>
    <phoneticPr fontId="2" type="noConversion"/>
  </si>
  <si>
    <t>한국 대학교</t>
    <phoneticPr fontId="2" type="noConversion"/>
  </si>
  <si>
    <t>서남 대학교</t>
    <phoneticPr fontId="2" type="noConversion"/>
  </si>
  <si>
    <t>동부 대학교</t>
    <phoneticPr fontId="2" type="noConversion"/>
  </si>
  <si>
    <t>기획부</t>
  </si>
  <si>
    <t>기획부</t>
    <phoneticPr fontId="2" type="noConversion"/>
  </si>
  <si>
    <t>총무부</t>
  </si>
  <si>
    <t>총무부</t>
    <phoneticPr fontId="2" type="noConversion"/>
  </si>
  <si>
    <t>근무시작일</t>
  </si>
  <si>
    <t>일일
근무시간</t>
    <phoneticPr fontId="2" type="noConversion"/>
  </si>
  <si>
    <t>학과명</t>
    <phoneticPr fontId="2" type="noConversion"/>
  </si>
  <si>
    <t>개발부</t>
  </si>
  <si>
    <t>개발부</t>
    <phoneticPr fontId="2" type="noConversion"/>
  </si>
  <si>
    <t>최대 일일 근무시간</t>
    <phoneticPr fontId="2" type="noConversion"/>
  </si>
  <si>
    <t>기획부의 일일 근무시간 합계</t>
    <phoneticPr fontId="2" type="noConversion"/>
  </si>
  <si>
    <t>한국 대학교의 지원자 수</t>
    <phoneticPr fontId="2" type="noConversion"/>
  </si>
  <si>
    <t>근무
시작일</t>
    <phoneticPr fontId="2" type="noConversion"/>
  </si>
  <si>
    <t>총급여</t>
    <phoneticPr fontId="2" type="noConversion"/>
  </si>
  <si>
    <t>총합계</t>
  </si>
  <si>
    <t>개수 : 부서명</t>
  </si>
  <si>
    <t>**</t>
  </si>
  <si>
    <t>평균 : 일일 근무시간</t>
  </si>
  <si>
    <t>10월</t>
  </si>
  <si>
    <t>7월</t>
  </si>
  <si>
    <t>8월</t>
  </si>
  <si>
    <t>9월</t>
  </si>
  <si>
    <t>&lt;=6</t>
    <phoneticPr fontId="2" type="noConversion"/>
  </si>
  <si>
    <t>B-222</t>
    <phoneticPr fontId="2" type="noConversion"/>
  </si>
  <si>
    <t>A-131</t>
    <phoneticPr fontId="2" type="noConversion"/>
  </si>
  <si>
    <t>B-232</t>
    <phoneticPr fontId="2" type="noConversion"/>
  </si>
  <si>
    <t>A-421</t>
    <phoneticPr fontId="2" type="noConversion"/>
  </si>
  <si>
    <t>A-271</t>
    <phoneticPr fontId="2" type="noConversion"/>
  </si>
  <si>
    <t>기획부</t>
    <phoneticPr fontId="2" type="noConversion"/>
  </si>
  <si>
    <t>경영</t>
    <phoneticPr fontId="2" type="noConversion"/>
  </si>
  <si>
    <t>컴퓨터공</t>
    <phoneticPr fontId="2" type="noConversion"/>
  </si>
  <si>
    <t>회계</t>
    <phoneticPr fontId="2" type="noConversion"/>
  </si>
  <si>
    <t>영문</t>
    <phoneticPr fontId="2" type="noConversion"/>
  </si>
  <si>
    <t>전기공</t>
    <phoneticPr fontId="2" type="noConversion"/>
  </si>
  <si>
    <t>전자공</t>
    <phoneticPr fontId="2" type="noConversion"/>
  </si>
  <si>
    <t>무역</t>
    <phoneticPr fontId="2" type="noConversion"/>
  </si>
  <si>
    <t>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</si>
</sst>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General&quot;개&quot;&quot;월&quot;"/>
    <numFmt numFmtId="177" formatCode="General&quot;시&quot;&quot;간&quot;"/>
    <numFmt numFmtId="178" formatCode="@&quot;학&quot;&quot;과&quot;"/>
  </numFmts>
  <fonts count="4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0" borderId="3" xfId="1" quotePrefix="1" applyNumberFormat="1" applyFont="1" applyBorder="1" applyAlignment="1">
      <alignment horizontal="center" vertical="center"/>
    </xf>
    <xf numFmtId="0" fontId="0" fillId="0" borderId="1" xfId="1" quotePrefix="1" applyNumberFormat="1" applyFont="1" applyBorder="1" applyAlignment="1">
      <alignment horizontal="center" vertical="center"/>
    </xf>
    <xf numFmtId="0" fontId="0" fillId="0" borderId="8" xfId="1" quotePrefix="1" applyNumberFormat="1" applyFont="1" applyBorder="1" applyAlignment="1">
      <alignment horizontal="center" vertical="center"/>
    </xf>
    <xf numFmtId="0" fontId="0" fillId="0" borderId="4" xfId="2" quotePrefix="1" applyNumberFormat="1" applyFont="1" applyBorder="1" applyAlignment="1">
      <alignment horizontal="center" vertical="center"/>
    </xf>
    <xf numFmtId="41" fontId="0" fillId="0" borderId="9" xfId="1" quotePrefix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4" fontId="0" fillId="0" borderId="3" xfId="1" applyNumberFormat="1" applyFont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14" fontId="0" fillId="0" borderId="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4" xfId="1" quotePrefix="1" applyFont="1" applyBorder="1" applyAlignment="1">
      <alignment horizontal="center" vertical="center"/>
    </xf>
    <xf numFmtId="41" fontId="0" fillId="0" borderId="6" xfId="1" quotePrefix="1" applyFont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14" fontId="0" fillId="0" borderId="26" xfId="1" applyNumberFormat="1" applyFon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28" xfId="1" applyNumberFormat="1" applyFont="1" applyFill="1" applyBorder="1" applyAlignment="1">
      <alignment horizontal="center" vertical="center"/>
    </xf>
    <xf numFmtId="14" fontId="0" fillId="0" borderId="29" xfId="1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78" fontId="0" fillId="0" borderId="3" xfId="1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8" fontId="0" fillId="0" borderId="8" xfId="1" applyNumberFormat="1" applyFont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/>
    </xf>
    <xf numFmtId="178" fontId="0" fillId="0" borderId="28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4">
    <dxf>
      <alignment horizontal="center" readingOrder="0"/>
    </dxf>
    <dxf>
      <alignment horizontal="center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none"/>
      </font>
      <numFmt numFmtId="178" formatCode="@&quot;학&quot;&quot;과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ko-KR" sz="2000" b="1"/>
              <a:t>개발부와 총무부의 일일 근무시간</a:t>
            </a:r>
          </a:p>
        </c:rich>
      </c:tx>
      <c:layout>
        <c:manualLayout>
          <c:xMode val="edge"/>
          <c:yMode val="edge"/>
          <c:x val="0.29595760624625661"/>
          <c:y val="4.388888788322758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view3D>
      <c:rotX val="3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686481216376287E-2"/>
          <c:y val="0.22695656481164395"/>
          <c:w val="0.84498282386877932"/>
          <c:h val="0.70088645021507545"/>
        </c:manualLayout>
      </c:layout>
      <c:pie3DChart>
        <c:varyColors val="1"/>
        <c:ser>
          <c:idx val="0"/>
          <c:order val="0"/>
          <c:tx>
            <c:strRef>
              <c:f>제1작업!$G$4</c:f>
              <c:strCache>
                <c:ptCount val="1"/>
                <c:pt idx="0">
                  <c:v>일일
근무시간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explosion val="24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(제1작업!$E$6:$E$7,제1작업!$E$9:$E$11)</c:f>
              <c:strCache>
                <c:ptCount val="5"/>
                <c:pt idx="0">
                  <c:v>이영자</c:v>
                </c:pt>
                <c:pt idx="1">
                  <c:v>오경수</c:v>
                </c:pt>
                <c:pt idx="2">
                  <c:v>심상민</c:v>
                </c:pt>
                <c:pt idx="3">
                  <c:v>김길동</c:v>
                </c:pt>
                <c:pt idx="4">
                  <c:v>박대국</c:v>
                </c:pt>
              </c:strCache>
            </c:strRef>
          </c:cat>
          <c:val>
            <c:numRef>
              <c:f>(제1작업!$G$6:$G$7,제1작업!$G$9:$G$11)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31102651221130273"/>
          <c:y val="0.14751899424507575"/>
          <c:w val="0.37794686814264111"/>
          <c:h val="4.2809685308281178E-2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 b="0">
          <a:latin typeface="맑은 고딕" pitchFamily="50" charset="-127"/>
          <a:ea typeface="맑은 고딕" pitchFamily="50" charset="-127"/>
        </a:defRPr>
      </a:pPr>
      <a:endParaRPr lang="ko-KR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174899</xdr:rowOff>
    </xdr:from>
    <xdr:to>
      <xdr:col>6</xdr:col>
      <xdr:colOff>209550</xdr:colOff>
      <xdr:row>2</xdr:row>
      <xdr:rowOff>151331</xdr:rowOff>
    </xdr:to>
    <xdr:sp macro="" textlink="">
      <xdr:nvSpPr>
        <xdr:cNvPr id="2" name="모서리가 둥근 직사각형 1"/>
        <xdr:cNvSpPr/>
      </xdr:nvSpPr>
      <xdr:spPr>
        <a:xfrm>
          <a:off x="95250" y="174899"/>
          <a:ext cx="4543425" cy="662232"/>
        </a:xfrm>
        <a:prstGeom prst="roundRect">
          <a:avLst/>
        </a:prstGeom>
        <a:solidFill>
          <a:srgbClr val="FFFF00"/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맑은 고딕" pitchFamily="50" charset="-127"/>
              <a:ea typeface="맑은 고딕" pitchFamily="50" charset="-127"/>
            </a:rPr>
            <a:t>한국 상사 인턴 사원 현황</a:t>
          </a:r>
        </a:p>
      </xdr:txBody>
    </xdr:sp>
    <xdr:clientData/>
  </xdr:twoCellAnchor>
  <xdr:twoCellAnchor editAs="oneCell">
    <xdr:from>
      <xdr:col>6</xdr:col>
      <xdr:colOff>619125</xdr:colOff>
      <xdr:row>0</xdr:row>
      <xdr:rowOff>104775</xdr:rowOff>
    </xdr:from>
    <xdr:to>
      <xdr:col>10</xdr:col>
      <xdr:colOff>9525</xdr:colOff>
      <xdr:row>2</xdr:row>
      <xdr:rowOff>238125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04775"/>
          <a:ext cx="28003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0.7228</cdr:x>
      <cdr:y>0.16468</cdr:y>
    </cdr:from>
    <cdr:to>
      <cdr:x>0.91556</cdr:x>
      <cdr:y>0.23611</cdr:y>
    </cdr:to>
    <cdr:sp macro="" textlink="">
      <cdr:nvSpPr>
        <cdr:cNvPr id="2" name="모서리가 둥근 사각형 설명선 1"/>
        <cdr:cNvSpPr/>
      </cdr:nvSpPr>
      <cdr:spPr>
        <a:xfrm xmlns:a="http://schemas.openxmlformats.org/drawingml/2006/main">
          <a:off x="6727784" y="1000727"/>
          <a:ext cx="1794211" cy="434051"/>
        </a:xfrm>
        <a:prstGeom xmlns:a="http://schemas.openxmlformats.org/drawingml/2006/main" prst="wedgeRoundRectCallout">
          <a:avLst>
            <a:gd name="adj1" fmla="val -92074"/>
            <a:gd name="adj2" fmla="val 51538"/>
            <a:gd name="adj3" fmla="val 16667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25400" cap="flat" cmpd="sng" algn="ctr">
          <a:solidFill>
            <a:srgbClr val="4F81BD">
              <a:shade val="50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ko-KR" altLang="en-US" sz="1100">
              <a:solidFill>
                <a:sysClr val="windowText" lastClr="000000"/>
              </a:solidFill>
            </a:rPr>
            <a:t>최소 근무시간</a:t>
          </a:r>
          <a:endParaRPr lang="ko-KR" sz="1100">
            <a:solidFill>
              <a:sysClr val="windowText" lastClr="000000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짱!" refreshedDate="41506.972529282408" createdVersion="3" refreshedVersion="3" minRefreshableVersion="3" recordCount="8">
  <cacheSource type="worksheet">
    <worksheetSource ref="B4:H12" sheet="제1작업"/>
  </cacheSource>
  <cacheFields count="7">
    <cacheField name="사원번호" numFmtId="0">
      <sharedItems/>
    </cacheField>
    <cacheField name="학교명" numFmtId="0">
      <sharedItems/>
    </cacheField>
    <cacheField name="학과명" numFmtId="0">
      <sharedItems/>
    </cacheField>
    <cacheField name="이름" numFmtId="0">
      <sharedItems/>
    </cacheField>
    <cacheField name="부서명" numFmtId="0">
      <sharedItems count="3">
        <s v="기획부"/>
        <s v="개발부"/>
        <s v="총무부"/>
      </sharedItems>
    </cacheField>
    <cacheField name="일일_x000a_근무시간" numFmtId="0">
      <sharedItems containsSemiMixedTypes="0" containsString="0" containsNumber="1" containsInteger="1" minValue="5" maxValue="8"/>
    </cacheField>
    <cacheField name="근무_x000a_시작일" numFmtId="14">
      <sharedItems containsSemiMixedTypes="0" containsNonDate="0" containsDate="1" containsString="0" minDate="2013-07-02T00:00:00" maxDate="2013-10-11T00:00:00" count="13">
        <d v="2013-07-02T00:00:00"/>
        <d v="2013-07-10T00:00:00"/>
        <d v="2013-08-03T00:00:00"/>
        <d v="2013-08-04T00:00:00"/>
        <d v="2013-09-05T00:00:00"/>
        <d v="2013-09-15T00:00:00"/>
        <d v="2013-10-06T00:00:00"/>
        <d v="2013-10-10T00:00:00"/>
        <d v="2013-10-04T00:00:00" u="1"/>
        <d v="2013-10-02T00:00:00" u="1"/>
        <d v="2013-10-07T00:00:00" u="1"/>
        <d v="2013-10-05T00:00:00" u="1"/>
        <d v="2013-10-03T00:00:00" u="1"/>
      </sharedItems>
      <fieldGroup base="6">
        <rangePr groupBy="months" startDate="2013-07-02T00:00:00" endDate="2013-10-11T00:00:00"/>
        <groupItems count="14">
          <s v="&lt;2013-07-02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3-10-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-121"/>
    <s v="한국 대학교"/>
    <s v="경영학과"/>
    <s v="김정미"/>
    <x v="0"/>
    <n v="8"/>
    <x v="0"/>
  </r>
  <r>
    <s v="B-221"/>
    <s v="서남 대학교"/>
    <s v="컴퓨터공학과"/>
    <s v="이영자"/>
    <x v="1"/>
    <n v="7"/>
    <x v="1"/>
  </r>
  <r>
    <s v="A-132"/>
    <s v="동부 대학교"/>
    <s v="회계학과"/>
    <s v="오경수"/>
    <x v="2"/>
    <n v="6"/>
    <x v="2"/>
  </r>
  <r>
    <s v="B-233"/>
    <s v="한국 대학교"/>
    <s v="영문학과"/>
    <s v="정민호"/>
    <x v="0"/>
    <n v="8"/>
    <x v="3"/>
  </r>
  <r>
    <s v="C-123"/>
    <s v="서남 대학교"/>
    <s v="전기공학과"/>
    <s v="심상민"/>
    <x v="1"/>
    <n v="7"/>
    <x v="4"/>
  </r>
  <r>
    <s v="B-522"/>
    <s v="동부 대학교"/>
    <s v="전자공학과"/>
    <s v="김길동"/>
    <x v="1"/>
    <n v="7"/>
    <x v="5"/>
  </r>
  <r>
    <s v="A-425"/>
    <s v="한국 대학교"/>
    <s v="무역학과"/>
    <s v="박대국"/>
    <x v="2"/>
    <n v="5"/>
    <x v="6"/>
  </r>
  <r>
    <s v="A-274"/>
    <s v="한국 대학교"/>
    <s v="무역학과"/>
    <s v="강민주"/>
    <x v="0"/>
    <n v="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missingCaption="**" updatedVersion="3" minRefreshableVersion="3" showCalcMbrs="0" useAutoFormatting="1" colGrandTotals="0" itemPrintTitles="1" mergeItem="1" createdVersion="3" indent="0" outline="1" outlineData="1" multipleFieldFilters="0" rowHeaderCaption="근무시작일" colHeaderCaption="부서명">
  <location ref="B2:H9" firstHeaderRow="1" firstDataRow="3" firstDataCol="1"/>
  <pivotFields count="7">
    <pivotField showAll="0"/>
    <pivotField showAll="0" sortType="descending"/>
    <pivotField showAll="0"/>
    <pivotField showAll="0"/>
    <pivotField axis="axisCol" dataField="1" showAll="0" sortType="descending">
      <items count="4">
        <item x="2"/>
        <item x="0"/>
        <item x="1"/>
        <item t="default"/>
      </items>
    </pivotField>
    <pivotField dataField="1"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5">
    <i>
      <x v="7"/>
    </i>
    <i>
      <x v="8"/>
    </i>
    <i>
      <x v="9"/>
    </i>
    <i>
      <x v="10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일일 근무시간" fld="5" subtotal="average" baseField="0" baseItem="0"/>
    <dataField name="개수 : 부서명" fld="4" subtotal="count" baseField="0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6" count="4">
            <x v="7"/>
            <x v="8"/>
            <x v="9"/>
            <x v="10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표1" displayName="표1" ref="B18:H21" totalsRowShown="0" headerRowDxfId="13" headerRowBorderDxfId="12" tableBorderDxfId="11" totalsRowBorderDxfId="10">
  <autoFilter ref="B18:H21"/>
  <tableColumns count="7">
    <tableColumn id="1" name="사원번호" dataDxfId="9"/>
    <tableColumn id="2" name="학교명" dataDxfId="8"/>
    <tableColumn id="3" name="학과명" dataDxfId="7" dataCellStyle="쉼표 [0]"/>
    <tableColumn id="4" name="이름" dataDxfId="6" dataCellStyle="쉼표 [0]"/>
    <tableColumn id="5" name="부서명" dataDxfId="5"/>
    <tableColumn id="6" name="일일_x000a_근무시간" dataDxfId="4" dataCellStyle="쉼표 [0]"/>
    <tableColumn id="7" name="근무_x000a_시작일" dataDxfId="3" dataCellStyle="쉼표 [0]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showGridLines="0" tabSelected="1" workbookViewId="0">
      <selection activeCell="K19" sqref="K19"/>
    </sheetView>
  </sheetViews>
  <sheetFormatPr defaultRowHeight="16.5" x14ac:dyDescent="0.3"/>
  <cols>
    <col min="1" max="1" width="1.625" customWidth="1"/>
    <col min="2" max="2" width="10.625" customWidth="1"/>
    <col min="3" max="3" width="11.625" bestFit="1" customWidth="1"/>
    <col min="4" max="4" width="13" bestFit="1" customWidth="1"/>
    <col min="5" max="7" width="10.625" customWidth="1"/>
    <col min="8" max="8" width="11.125" bestFit="1" customWidth="1"/>
    <col min="9" max="9" width="11.125" customWidth="1"/>
    <col min="10" max="10" width="11.875" bestFit="1" customWidth="1"/>
    <col min="11" max="11" width="10.625" bestFit="1" customWidth="1"/>
    <col min="12" max="12" width="9.5" bestFit="1" customWidth="1"/>
    <col min="13" max="13" width="12.5" bestFit="1" customWidth="1"/>
  </cols>
  <sheetData>
    <row r="1" spans="2:13" ht="27" customHeight="1" x14ac:dyDescent="0.3"/>
    <row r="2" spans="2:13" ht="27" customHeight="1" x14ac:dyDescent="0.3"/>
    <row r="3" spans="2:13" ht="27" customHeight="1" thickBot="1" x14ac:dyDescent="0.35"/>
    <row r="4" spans="2:13" s="5" customFormat="1" ht="33.75" thickBot="1" x14ac:dyDescent="0.35">
      <c r="B4" s="14" t="s">
        <v>2</v>
      </c>
      <c r="C4" s="15" t="s">
        <v>6</v>
      </c>
      <c r="D4" s="16" t="s">
        <v>27</v>
      </c>
      <c r="E4" s="15" t="s">
        <v>3</v>
      </c>
      <c r="F4" s="15" t="s">
        <v>5</v>
      </c>
      <c r="G4" s="16" t="s">
        <v>26</v>
      </c>
      <c r="H4" s="16" t="s">
        <v>33</v>
      </c>
      <c r="I4" s="16" t="s">
        <v>1</v>
      </c>
      <c r="J4" s="22" t="s">
        <v>34</v>
      </c>
    </row>
    <row r="5" spans="2:13" s="5" customFormat="1" ht="21.75" customHeight="1" x14ac:dyDescent="0.3">
      <c r="B5" s="7" t="s">
        <v>16</v>
      </c>
      <c r="C5" s="2" t="s">
        <v>18</v>
      </c>
      <c r="D5" s="48" t="s">
        <v>50</v>
      </c>
      <c r="E5" s="8" t="s">
        <v>8</v>
      </c>
      <c r="F5" s="2" t="s">
        <v>49</v>
      </c>
      <c r="G5" s="8">
        <v>8</v>
      </c>
      <c r="H5" s="23">
        <v>41457</v>
      </c>
      <c r="I5" s="17" t="str">
        <f>CHOOSE(RIGHT(B5,1),"정규 전환","산학 협력","계약 전환")</f>
        <v>정규 전환</v>
      </c>
      <c r="J5" s="27">
        <f>G5*60*IF(F5="개발부",11000,8000)</f>
        <v>3840000</v>
      </c>
    </row>
    <row r="6" spans="2:13" s="5" customFormat="1" ht="21.75" customHeight="1" x14ac:dyDescent="0.3">
      <c r="B6" s="9" t="s">
        <v>44</v>
      </c>
      <c r="C6" s="3" t="s">
        <v>19</v>
      </c>
      <c r="D6" s="49" t="s">
        <v>51</v>
      </c>
      <c r="E6" s="10" t="s">
        <v>9</v>
      </c>
      <c r="F6" s="3" t="s">
        <v>29</v>
      </c>
      <c r="G6" s="10">
        <v>7</v>
      </c>
      <c r="H6" s="24">
        <v>41465</v>
      </c>
      <c r="I6" s="18" t="str">
        <f t="shared" ref="I6:I12" si="0">IF(LEFT(B6,1)="A","정규 전환",IF(LEFT(B6,1)="B","산학 협력","계약 전환"))</f>
        <v>산학 협력</v>
      </c>
      <c r="J6" s="28">
        <f t="shared" ref="J6:J12" si="1">G6*60*IF(F6="개발부",11000,8000)</f>
        <v>4620000</v>
      </c>
      <c r="K6" s="47"/>
    </row>
    <row r="7" spans="2:13" s="5" customFormat="1" ht="21.75" customHeight="1" x14ac:dyDescent="0.3">
      <c r="B7" s="9" t="s">
        <v>45</v>
      </c>
      <c r="C7" s="3" t="s">
        <v>20</v>
      </c>
      <c r="D7" s="50" t="s">
        <v>52</v>
      </c>
      <c r="E7" s="10" t="s">
        <v>10</v>
      </c>
      <c r="F7" s="3" t="s">
        <v>24</v>
      </c>
      <c r="G7" s="10">
        <v>6</v>
      </c>
      <c r="H7" s="24">
        <v>41489</v>
      </c>
      <c r="I7" s="18" t="str">
        <f t="shared" si="0"/>
        <v>정규 전환</v>
      </c>
      <c r="J7" s="28">
        <f t="shared" si="1"/>
        <v>2880000</v>
      </c>
    </row>
    <row r="8" spans="2:13" s="5" customFormat="1" ht="21.75" customHeight="1" x14ac:dyDescent="0.3">
      <c r="B8" s="9" t="s">
        <v>46</v>
      </c>
      <c r="C8" s="3" t="s">
        <v>18</v>
      </c>
      <c r="D8" s="50" t="s">
        <v>53</v>
      </c>
      <c r="E8" s="10" t="s">
        <v>11</v>
      </c>
      <c r="F8" s="3" t="s">
        <v>22</v>
      </c>
      <c r="G8" s="10">
        <v>8</v>
      </c>
      <c r="H8" s="24">
        <v>41490</v>
      </c>
      <c r="I8" s="18" t="str">
        <f t="shared" si="0"/>
        <v>산학 협력</v>
      </c>
      <c r="J8" s="28">
        <f t="shared" si="1"/>
        <v>3840000</v>
      </c>
    </row>
    <row r="9" spans="2:13" s="5" customFormat="1" ht="21.75" customHeight="1" x14ac:dyDescent="0.3">
      <c r="B9" s="9" t="s">
        <v>17</v>
      </c>
      <c r="C9" s="3" t="s">
        <v>19</v>
      </c>
      <c r="D9" s="50" t="s">
        <v>54</v>
      </c>
      <c r="E9" s="10" t="s">
        <v>12</v>
      </c>
      <c r="F9" s="3" t="s">
        <v>29</v>
      </c>
      <c r="G9" s="10">
        <v>7</v>
      </c>
      <c r="H9" s="24">
        <v>41522</v>
      </c>
      <c r="I9" s="18" t="str">
        <f t="shared" si="0"/>
        <v>계약 전환</v>
      </c>
      <c r="J9" s="28">
        <f t="shared" si="1"/>
        <v>4620000</v>
      </c>
    </row>
    <row r="10" spans="2:13" s="5" customFormat="1" ht="21.75" customHeight="1" x14ac:dyDescent="0.3">
      <c r="B10" s="9" t="s">
        <v>0</v>
      </c>
      <c r="C10" s="3" t="s">
        <v>20</v>
      </c>
      <c r="D10" s="50" t="s">
        <v>55</v>
      </c>
      <c r="E10" s="10" t="s">
        <v>13</v>
      </c>
      <c r="F10" s="3" t="s">
        <v>29</v>
      </c>
      <c r="G10" s="10">
        <v>7</v>
      </c>
      <c r="H10" s="24">
        <v>41532</v>
      </c>
      <c r="I10" s="18" t="str">
        <f t="shared" si="0"/>
        <v>산학 협력</v>
      </c>
      <c r="J10" s="28">
        <f t="shared" si="1"/>
        <v>4620000</v>
      </c>
      <c r="M10" s="6"/>
    </row>
    <row r="11" spans="2:13" s="5" customFormat="1" ht="21.75" customHeight="1" x14ac:dyDescent="0.3">
      <c r="B11" s="9" t="s">
        <v>47</v>
      </c>
      <c r="C11" s="3" t="s">
        <v>18</v>
      </c>
      <c r="D11" s="50" t="s">
        <v>56</v>
      </c>
      <c r="E11" s="10" t="s">
        <v>14</v>
      </c>
      <c r="F11" s="3" t="s">
        <v>24</v>
      </c>
      <c r="G11" s="10">
        <v>5</v>
      </c>
      <c r="H11" s="24">
        <v>41553</v>
      </c>
      <c r="I11" s="18" t="str">
        <f t="shared" si="0"/>
        <v>정규 전환</v>
      </c>
      <c r="J11" s="28">
        <f t="shared" si="1"/>
        <v>2400000</v>
      </c>
    </row>
    <row r="12" spans="2:13" s="5" customFormat="1" ht="21.75" customHeight="1" thickBot="1" x14ac:dyDescent="0.35">
      <c r="B12" s="11" t="s">
        <v>48</v>
      </c>
      <c r="C12" s="12" t="s">
        <v>18</v>
      </c>
      <c r="D12" s="51" t="s">
        <v>56</v>
      </c>
      <c r="E12" s="13" t="s">
        <v>15</v>
      </c>
      <c r="F12" s="12" t="s">
        <v>22</v>
      </c>
      <c r="G12" s="13">
        <v>8</v>
      </c>
      <c r="H12" s="25">
        <v>41557</v>
      </c>
      <c r="I12" s="19" t="str">
        <f t="shared" si="0"/>
        <v>정규 전환</v>
      </c>
      <c r="J12" s="21">
        <f t="shared" si="1"/>
        <v>3840000</v>
      </c>
    </row>
    <row r="13" spans="2:13" s="5" customFormat="1" ht="21.75" customHeight="1" x14ac:dyDescent="0.3">
      <c r="B13" s="54" t="s">
        <v>31</v>
      </c>
      <c r="C13" s="55"/>
      <c r="D13" s="56"/>
      <c r="E13" s="17" t="str">
        <f>SUMIF(부서명,"기획부",G5:G12)&amp;"시간"</f>
        <v>24시간</v>
      </c>
      <c r="F13" s="57"/>
      <c r="G13" s="59" t="s">
        <v>30</v>
      </c>
      <c r="H13" s="55"/>
      <c r="I13" s="56"/>
      <c r="J13" s="20">
        <f>MAX(G5:G12)</f>
        <v>8</v>
      </c>
    </row>
    <row r="14" spans="2:13" s="5" customFormat="1" ht="21.75" customHeight="1" thickBot="1" x14ac:dyDescent="0.35">
      <c r="B14" s="60" t="s">
        <v>32</v>
      </c>
      <c r="C14" s="61"/>
      <c r="D14" s="62"/>
      <c r="E14" s="19">
        <f>DCOUNTA(B4:H12,C4,C4:C5)</f>
        <v>4</v>
      </c>
      <c r="F14" s="58"/>
      <c r="G14" s="1" t="s">
        <v>3</v>
      </c>
      <c r="H14" s="4" t="s">
        <v>7</v>
      </c>
      <c r="I14" s="1" t="s">
        <v>5</v>
      </c>
      <c r="J14" s="21" t="str">
        <f>VLOOKUP(H14,E5:H12,2,0)</f>
        <v>기획부</v>
      </c>
    </row>
  </sheetData>
  <mergeCells count="4">
    <mergeCell ref="B13:D13"/>
    <mergeCell ref="F13:F14"/>
    <mergeCell ref="G13:I13"/>
    <mergeCell ref="B14:D14"/>
  </mergeCells>
  <phoneticPr fontId="2" type="noConversion"/>
  <conditionalFormatting sqref="G5:G12">
    <cfRule type="dataBar" priority="1">
      <dataBar>
        <cfvo type="min"/>
        <cfvo type="max"/>
        <color rgb="FFFF555A"/>
      </dataBar>
    </cfRule>
  </conditionalFormatting>
  <dataValidations count="1">
    <dataValidation type="list" allowBlank="1" showInputMessage="1" showErrorMessage="1" sqref="H14">
      <formula1>$E$5:$E$12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D19" activeCellId="1" sqref="D3:D10 D19:D21"/>
    </sheetView>
  </sheetViews>
  <sheetFormatPr defaultRowHeight="16.5" x14ac:dyDescent="0.3"/>
  <cols>
    <col min="1" max="1" width="1.625" customWidth="1"/>
    <col min="2" max="2" width="10.25" customWidth="1"/>
    <col min="3" max="3" width="11.625" bestFit="1" customWidth="1"/>
    <col min="4" max="4" width="13" bestFit="1" customWidth="1"/>
    <col min="8" max="8" width="11.125" bestFit="1" customWidth="1"/>
  </cols>
  <sheetData>
    <row r="1" spans="2:8" ht="17.25" thickBot="1" x14ac:dyDescent="0.35"/>
    <row r="2" spans="2:8" ht="33.75" thickBot="1" x14ac:dyDescent="0.35">
      <c r="B2" s="14" t="s">
        <v>2</v>
      </c>
      <c r="C2" s="15" t="s">
        <v>6</v>
      </c>
      <c r="D2" s="16" t="s">
        <v>27</v>
      </c>
      <c r="E2" s="15" t="s">
        <v>3</v>
      </c>
      <c r="F2" s="15" t="s">
        <v>5</v>
      </c>
      <c r="G2" s="16" t="s">
        <v>26</v>
      </c>
      <c r="H2" s="16" t="s">
        <v>33</v>
      </c>
    </row>
    <row r="3" spans="2:8" x14ac:dyDescent="0.3">
      <c r="B3" s="7" t="s">
        <v>16</v>
      </c>
      <c r="C3" s="2" t="s">
        <v>18</v>
      </c>
      <c r="D3" s="48" t="s">
        <v>50</v>
      </c>
      <c r="E3" s="8" t="s">
        <v>8</v>
      </c>
      <c r="F3" s="2" t="s">
        <v>22</v>
      </c>
      <c r="G3" s="8">
        <v>8</v>
      </c>
      <c r="H3" s="23">
        <v>41457</v>
      </c>
    </row>
    <row r="4" spans="2:8" x14ac:dyDescent="0.3">
      <c r="B4" s="9" t="s">
        <v>44</v>
      </c>
      <c r="C4" s="3" t="s">
        <v>19</v>
      </c>
      <c r="D4" s="49" t="s">
        <v>51</v>
      </c>
      <c r="E4" s="10" t="s">
        <v>9</v>
      </c>
      <c r="F4" s="3" t="s">
        <v>29</v>
      </c>
      <c r="G4" s="10">
        <v>7</v>
      </c>
      <c r="H4" s="24">
        <v>41465</v>
      </c>
    </row>
    <row r="5" spans="2:8" x14ac:dyDescent="0.3">
      <c r="B5" s="9" t="s">
        <v>45</v>
      </c>
      <c r="C5" s="3" t="s">
        <v>20</v>
      </c>
      <c r="D5" s="50" t="s">
        <v>52</v>
      </c>
      <c r="E5" s="10" t="s">
        <v>10</v>
      </c>
      <c r="F5" s="3" t="s">
        <v>24</v>
      </c>
      <c r="G5" s="10">
        <v>6</v>
      </c>
      <c r="H5" s="24">
        <v>41489</v>
      </c>
    </row>
    <row r="6" spans="2:8" x14ac:dyDescent="0.3">
      <c r="B6" s="9" t="s">
        <v>46</v>
      </c>
      <c r="C6" s="3" t="s">
        <v>18</v>
      </c>
      <c r="D6" s="50" t="s">
        <v>53</v>
      </c>
      <c r="E6" s="10" t="s">
        <v>11</v>
      </c>
      <c r="F6" s="3" t="s">
        <v>22</v>
      </c>
      <c r="G6" s="10">
        <v>8</v>
      </c>
      <c r="H6" s="24">
        <v>41490</v>
      </c>
    </row>
    <row r="7" spans="2:8" x14ac:dyDescent="0.3">
      <c r="B7" s="9" t="s">
        <v>17</v>
      </c>
      <c r="C7" s="3" t="s">
        <v>19</v>
      </c>
      <c r="D7" s="50" t="s">
        <v>54</v>
      </c>
      <c r="E7" s="10" t="s">
        <v>12</v>
      </c>
      <c r="F7" s="3" t="s">
        <v>29</v>
      </c>
      <c r="G7" s="10">
        <v>7</v>
      </c>
      <c r="H7" s="24">
        <v>41522</v>
      </c>
    </row>
    <row r="8" spans="2:8" x14ac:dyDescent="0.3">
      <c r="B8" s="9" t="s">
        <v>0</v>
      </c>
      <c r="C8" s="3" t="s">
        <v>20</v>
      </c>
      <c r="D8" s="50" t="s">
        <v>55</v>
      </c>
      <c r="E8" s="10" t="s">
        <v>13</v>
      </c>
      <c r="F8" s="3" t="s">
        <v>29</v>
      </c>
      <c r="G8" s="10">
        <v>7</v>
      </c>
      <c r="H8" s="24">
        <v>41532</v>
      </c>
    </row>
    <row r="9" spans="2:8" x14ac:dyDescent="0.3">
      <c r="B9" s="9" t="s">
        <v>47</v>
      </c>
      <c r="C9" s="3" t="s">
        <v>18</v>
      </c>
      <c r="D9" s="50" t="s">
        <v>56</v>
      </c>
      <c r="E9" s="10" t="s">
        <v>14</v>
      </c>
      <c r="F9" s="3" t="s">
        <v>24</v>
      </c>
      <c r="G9" s="10">
        <v>5</v>
      </c>
      <c r="H9" s="24">
        <v>41553</v>
      </c>
    </row>
    <row r="10" spans="2:8" ht="17.25" thickBot="1" x14ac:dyDescent="0.35">
      <c r="B10" s="11" t="s">
        <v>48</v>
      </c>
      <c r="C10" s="12" t="s">
        <v>18</v>
      </c>
      <c r="D10" s="51" t="s">
        <v>56</v>
      </c>
      <c r="E10" s="13" t="s">
        <v>15</v>
      </c>
      <c r="F10" s="12" t="s">
        <v>22</v>
      </c>
      <c r="G10" s="13">
        <v>8</v>
      </c>
      <c r="H10" s="25">
        <v>41557</v>
      </c>
    </row>
    <row r="13" spans="2:8" ht="33" x14ac:dyDescent="0.3">
      <c r="B13" s="33" t="s">
        <v>27</v>
      </c>
      <c r="C13" s="33" t="s">
        <v>26</v>
      </c>
    </row>
    <row r="14" spans="2:8" x14ac:dyDescent="0.3">
      <c r="B14" s="34" t="s">
        <v>57</v>
      </c>
      <c r="C14" s="34"/>
    </row>
    <row r="15" spans="2:8" x14ac:dyDescent="0.3">
      <c r="B15" s="34"/>
      <c r="C15" s="34" t="s">
        <v>43</v>
      </c>
    </row>
    <row r="18" spans="2:8" ht="33.75" thickBot="1" x14ac:dyDescent="0.35">
      <c r="B18" s="35" t="s">
        <v>2</v>
      </c>
      <c r="C18" s="36" t="s">
        <v>6</v>
      </c>
      <c r="D18" s="37" t="s">
        <v>27</v>
      </c>
      <c r="E18" s="36" t="s">
        <v>3</v>
      </c>
      <c r="F18" s="36" t="s">
        <v>5</v>
      </c>
      <c r="G18" s="37" t="s">
        <v>26</v>
      </c>
      <c r="H18" s="38" t="s">
        <v>33</v>
      </c>
    </row>
    <row r="19" spans="2:8" x14ac:dyDescent="0.3">
      <c r="B19" s="41" t="s">
        <v>45</v>
      </c>
      <c r="C19" s="39" t="s">
        <v>20</v>
      </c>
      <c r="D19" s="52" t="s">
        <v>52</v>
      </c>
      <c r="E19" s="40" t="s">
        <v>10</v>
      </c>
      <c r="F19" s="39" t="s">
        <v>24</v>
      </c>
      <c r="G19" s="40">
        <v>6</v>
      </c>
      <c r="H19" s="42">
        <v>41489</v>
      </c>
    </row>
    <row r="20" spans="2:8" x14ac:dyDescent="0.3">
      <c r="B20" s="41" t="s">
        <v>47</v>
      </c>
      <c r="C20" s="39" t="s">
        <v>18</v>
      </c>
      <c r="D20" s="52" t="s">
        <v>56</v>
      </c>
      <c r="E20" s="40" t="s">
        <v>14</v>
      </c>
      <c r="F20" s="39" t="s">
        <v>24</v>
      </c>
      <c r="G20" s="40">
        <v>5</v>
      </c>
      <c r="H20" s="42">
        <v>41553</v>
      </c>
    </row>
    <row r="21" spans="2:8" x14ac:dyDescent="0.3">
      <c r="B21" s="43" t="s">
        <v>48</v>
      </c>
      <c r="C21" s="44" t="s">
        <v>18</v>
      </c>
      <c r="D21" s="53" t="s">
        <v>56</v>
      </c>
      <c r="E21" s="45" t="s">
        <v>15</v>
      </c>
      <c r="F21" s="44" t="s">
        <v>22</v>
      </c>
      <c r="G21" s="45">
        <v>8</v>
      </c>
      <c r="H21" s="46">
        <v>41557</v>
      </c>
    </row>
  </sheetData>
  <phoneticPr fontId="2" type="noConversion"/>
  <conditionalFormatting sqref="G3:G1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D20" sqref="D20"/>
    </sheetView>
  </sheetViews>
  <sheetFormatPr defaultRowHeight="16.5" x14ac:dyDescent="0.3"/>
  <cols>
    <col min="1" max="1" width="1.625" customWidth="1"/>
    <col min="2" max="2" width="15.25" bestFit="1" customWidth="1"/>
    <col min="3" max="3" width="20.125" bestFit="1" customWidth="1"/>
    <col min="4" max="4" width="13.125" bestFit="1" customWidth="1"/>
    <col min="5" max="5" width="20.125" bestFit="1" customWidth="1"/>
    <col min="6" max="6" width="13.125" customWidth="1"/>
    <col min="7" max="7" width="20.125" customWidth="1"/>
    <col min="8" max="8" width="13.125" customWidth="1"/>
    <col min="9" max="9" width="24.25" customWidth="1"/>
    <col min="10" max="10" width="18" customWidth="1"/>
    <col min="11" max="11" width="13.125" bestFit="1" customWidth="1"/>
    <col min="12" max="12" width="15.875" bestFit="1" customWidth="1"/>
    <col min="13" max="14" width="18" bestFit="1" customWidth="1"/>
  </cols>
  <sheetData>
    <row r="2" spans="2:8" x14ac:dyDescent="0.3">
      <c r="B2" s="26"/>
      <c r="C2" s="29" t="s">
        <v>4</v>
      </c>
      <c r="D2" s="26"/>
      <c r="E2" s="26"/>
      <c r="F2" s="26"/>
      <c r="G2" s="26"/>
      <c r="H2" s="26"/>
    </row>
    <row r="3" spans="2:8" x14ac:dyDescent="0.3">
      <c r="B3" s="26"/>
      <c r="C3" s="63" t="s">
        <v>23</v>
      </c>
      <c r="D3" s="64"/>
      <c r="E3" s="63" t="s">
        <v>21</v>
      </c>
      <c r="F3" s="64"/>
      <c r="G3" s="63" t="s">
        <v>28</v>
      </c>
      <c r="H3" s="64"/>
    </row>
    <row r="4" spans="2:8" x14ac:dyDescent="0.3">
      <c r="B4" s="29" t="s">
        <v>25</v>
      </c>
      <c r="C4" s="30" t="s">
        <v>38</v>
      </c>
      <c r="D4" s="30" t="s">
        <v>36</v>
      </c>
      <c r="E4" s="30" t="s">
        <v>38</v>
      </c>
      <c r="F4" s="30" t="s">
        <v>36</v>
      </c>
      <c r="G4" s="30" t="s">
        <v>38</v>
      </c>
      <c r="H4" s="30" t="s">
        <v>36</v>
      </c>
    </row>
    <row r="5" spans="2:8" x14ac:dyDescent="0.3">
      <c r="B5" s="32" t="s">
        <v>40</v>
      </c>
      <c r="C5" s="31" t="s">
        <v>37</v>
      </c>
      <c r="D5" s="31" t="s">
        <v>37</v>
      </c>
      <c r="E5" s="31">
        <v>8</v>
      </c>
      <c r="F5" s="31">
        <v>1</v>
      </c>
      <c r="G5" s="31">
        <v>7</v>
      </c>
      <c r="H5" s="31">
        <v>1</v>
      </c>
    </row>
    <row r="6" spans="2:8" x14ac:dyDescent="0.3">
      <c r="B6" s="32" t="s">
        <v>41</v>
      </c>
      <c r="C6" s="31">
        <v>6</v>
      </c>
      <c r="D6" s="31">
        <v>1</v>
      </c>
      <c r="E6" s="31">
        <v>8</v>
      </c>
      <c r="F6" s="31">
        <v>1</v>
      </c>
      <c r="G6" s="31" t="s">
        <v>37</v>
      </c>
      <c r="H6" s="31" t="s">
        <v>37</v>
      </c>
    </row>
    <row r="7" spans="2:8" x14ac:dyDescent="0.3">
      <c r="B7" s="32" t="s">
        <v>42</v>
      </c>
      <c r="C7" s="31" t="s">
        <v>37</v>
      </c>
      <c r="D7" s="31" t="s">
        <v>37</v>
      </c>
      <c r="E7" s="31" t="s">
        <v>37</v>
      </c>
      <c r="F7" s="31" t="s">
        <v>37</v>
      </c>
      <c r="G7" s="31">
        <v>7</v>
      </c>
      <c r="H7" s="31">
        <v>2</v>
      </c>
    </row>
    <row r="8" spans="2:8" x14ac:dyDescent="0.3">
      <c r="B8" s="32" t="s">
        <v>39</v>
      </c>
      <c r="C8" s="31">
        <v>5</v>
      </c>
      <c r="D8" s="31">
        <v>1</v>
      </c>
      <c r="E8" s="31">
        <v>8</v>
      </c>
      <c r="F8" s="31">
        <v>1</v>
      </c>
      <c r="G8" s="31" t="s">
        <v>37</v>
      </c>
      <c r="H8" s="31" t="s">
        <v>37</v>
      </c>
    </row>
    <row r="9" spans="2:8" x14ac:dyDescent="0.3">
      <c r="B9" s="32" t="s">
        <v>35</v>
      </c>
      <c r="C9" s="31">
        <v>5.5</v>
      </c>
      <c r="D9" s="31">
        <v>2</v>
      </c>
      <c r="E9" s="31">
        <v>8</v>
      </c>
      <c r="F9" s="31">
        <v>3</v>
      </c>
      <c r="G9" s="31">
        <v>7</v>
      </c>
      <c r="H9" s="31">
        <v>3</v>
      </c>
    </row>
  </sheetData>
  <mergeCells count="3">
    <mergeCell ref="C3:D3"/>
    <mergeCell ref="E3:F3"/>
    <mergeCell ref="G3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부서명</vt:lpstr>
      <vt:lpstr>제2작업!Criteria</vt:lpstr>
      <vt:lpstr>제2작업!Extract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김선정</cp:lastModifiedBy>
  <dcterms:created xsi:type="dcterms:W3CDTF">2012-06-26T22:49:15Z</dcterms:created>
  <dcterms:modified xsi:type="dcterms:W3CDTF">2013-10-12T05:17:36Z</dcterms:modified>
</cp:coreProperties>
</file>